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respaldo agua compu 2\usuario\Documents\JMAS SAUCILLO 2022-2024\AÑO 2024\PLATAFORMA SIF\4TO TRIMESTRE\ESTADOS FINANCIEROS\"/>
    </mc:Choice>
  </mc:AlternateContent>
  <xr:revisionPtr revIDLastSave="0" documentId="13_ncr:1_{31F2B12E-26B7-43F6-95E4-6B7AA84F5364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720" xr2:uid="{00000000-000D-0000-FFFF-FFFF00000000}"/>
  </bookViews>
  <sheets>
    <sheet name="EAEPE_COG" sheetId="1" r:id="rId1"/>
  </sheets>
  <definedNames>
    <definedName name="ANEXO">#REF!</definedName>
    <definedName name="_xlnm.Print_Area" localSheetId="0">EAEPE_COG!$B$2:$H$99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13" i="1"/>
  <c r="G17" i="1"/>
  <c r="F17" i="1"/>
  <c r="D17" i="1"/>
  <c r="C17" i="1"/>
  <c r="E17" i="1" s="1"/>
  <c r="G27" i="1"/>
  <c r="F27" i="1"/>
  <c r="D27" i="1"/>
  <c r="C27" i="1"/>
  <c r="E27" i="1" s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E61" i="1" s="1"/>
  <c r="G69" i="1"/>
  <c r="F69" i="1"/>
  <c r="D69" i="1"/>
  <c r="C69" i="1"/>
  <c r="E69" i="1" s="1"/>
  <c r="H69" i="1" s="1"/>
  <c r="G73" i="1"/>
  <c r="F73" i="1"/>
  <c r="D73" i="1"/>
  <c r="C73" i="1"/>
  <c r="G9" i="1"/>
  <c r="F9" i="1"/>
  <c r="D9" i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2" i="1"/>
  <c r="H72" i="1" s="1"/>
  <c r="E71" i="1"/>
  <c r="H71" i="1" s="1"/>
  <c r="E70" i="1"/>
  <c r="H70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D81" i="1" l="1"/>
  <c r="E73" i="1"/>
  <c r="H73" i="1" s="1"/>
  <c r="H27" i="1"/>
  <c r="H61" i="1"/>
  <c r="G81" i="1"/>
  <c r="F81" i="1"/>
  <c r="E37" i="1"/>
  <c r="H37" i="1" s="1"/>
  <c r="H17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<sst xmlns="http://schemas.openxmlformats.org/spreadsheetml/2006/main" count="94" uniqueCount="94">
  <si>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</si>
  <si>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</si>
  <si>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</si>
  <si>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</si>
  <si>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</si>
  <si>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</si>
  <si>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</si>
  <si>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</si>
  <si>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</si>
  <si>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</si>
  <si>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</si>
  <si>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</si>
  <si>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</si>
  <si>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</si>
  <si>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</si>
  <si>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</si>
  <si>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</si>
  <si>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</si>
  <si>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</si>
  <si>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</si>
  <si>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</si>
  <si>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</si>
  <si>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</si>
  <si>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</si>
  <si>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</si>
  <si>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</si>
  <si>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</si>
  <si>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</si>
  <si>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</si>
  <si>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</si>
  <si>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</si>
  <si>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</si>
  <si>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</si>
  <si>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</si>
  <si>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</si>
  <si>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</si>
  <si>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</si>
  <si>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</si>
  <si>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</si>
  <si>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</si>
  <si>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</si>
  <si>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</si>
  <si>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</si>
  <si>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</si>
  <si>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</si>
  <si>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</si>
  <si>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</si>
  <si>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</si>
  <si>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</si>
  <si>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</si>
  <si>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</si>
  <si>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</si>
  <si>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</si>
  <si>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</si>
  <si>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</si>
  <si>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</si>
  <si>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</si>
  <si>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</si>
  <si>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</si>
  <si>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</si>
  <si>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</si>
  <si>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</si>
  <si>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</si>
  <si>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</si>
  <si>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</si>
  <si>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</si>
  <si>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</si>
  <si>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</si>
  <si>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</si>
  <si>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</si>
  <si>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</si>
  <si>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</si>
  <si>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</si>
  <si>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</si>
  <si>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</si>
  <si>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</si>
  <si>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</si>
  <si>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</si>
  <si>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</si>
  <si>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</si>
  <si>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</si>
  <si>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</si>
  <si>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</si>
  <si>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</si>
  <si>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</si>
  <si>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</si>
  <si>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JUNTA MUNICIPAL DE AGUA Y SANEAMIENTO DE SAUCILLO</t>
  </si>
  <si>
    <t>Bajo protesta decir la verdad declaramos que los estados financieros y sus notas, son razonablemente correctos y son responsabilidad del emisor</t>
  </si>
  <si>
    <t>“Bajo protesta de decir verdad declaramos que los Estados Financieros y sus notas, son razonablemente correctos y son responsabilidad del emisor.”</t>
  </si>
  <si>
    <t>DIRECTOR EJECUTIVO</t>
  </si>
  <si>
    <t>DIRECTOR FINANCIERO</t>
  </si>
  <si>
    <t>Del 1 de Enero al 31 de Diciembre de 2024</t>
  </si>
  <si>
    <t>ING. OSCAR MÁRQUEZ GUARDIOLA</t>
  </si>
  <si>
    <t>C. JESÚS DE LA 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</si>
</sst>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rgb="FF1D1C1D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165" fontId="7" fillId="3" borderId="16" xfId="2" applyNumberFormat="1" applyFont="1" applyFill="1" applyBorder="1" applyAlignment="1" applyProtection="1">
      <alignment horizontal="right" vertical="center"/>
      <protection locked="0"/>
    </xf>
    <xf numFmtId="43" fontId="2" fillId="0" borderId="0" xfId="1" applyFont="1" applyProtection="1">
      <protection locked="0"/>
    </xf>
    <xf numFmtId="43" fontId="8" fillId="3" borderId="0" xfId="1" applyFont="1" applyFill="1" applyBorder="1" applyAlignment="1" applyProtection="1">
      <alignment horizontal="right" vertical="center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protection locked="0"/>
    </xf>
    <xf numFmtId="43" fontId="5" fillId="0" borderId="17" xfId="1" applyFont="1" applyBorder="1" applyAlignment="1" applyProtection="1">
      <alignment horizontal="center" vertical="top"/>
      <protection locked="0"/>
    </xf>
    <xf numFmtId="43" fontId="7" fillId="3" borderId="0" xfId="1" applyFont="1" applyFill="1" applyBorder="1" applyAlignment="1" applyProtection="1">
      <alignment horizontal="center"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illares 2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205"/>
  <sheetViews>
    <sheetView tabSelected="1" topLeftCell="A55" zoomScale="80" zoomScaleNormal="80" workbookViewId="0">
      <selection activeCell="D99" sqref="D99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6.42578125" style="1" bestFit="1" customWidth="1"/>
    <col min="4" max="4" width="23.28515625" style="1" customWidth="1"/>
    <col min="5" max="6" width="16.42578125" style="1" bestFit="1" customWidth="1"/>
    <col min="7" max="7" width="16" style="1" bestFit="1" customWidth="1"/>
    <col min="8" max="8" width="16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2" t="s">
        <v>86</v>
      </c>
      <c r="C2" s="33"/>
      <c r="D2" s="33"/>
      <c r="E2" s="33"/>
      <c r="F2" s="33"/>
      <c r="G2" s="33"/>
      <c r="H2" s="34"/>
    </row>
    <row r="3" spans="2:9" x14ac:dyDescent="0.2">
      <c r="B3" s="35" t="s">
        <v>1</v>
      </c>
      <c r="C3" s="36"/>
      <c r="D3" s="36"/>
      <c r="E3" s="36"/>
      <c r="F3" s="36"/>
      <c r="G3" s="36"/>
      <c r="H3" s="37"/>
    </row>
    <row r="4" spans="2:9" x14ac:dyDescent="0.2">
      <c r="B4" s="35" t="s">
        <v>2</v>
      </c>
      <c r="C4" s="36"/>
      <c r="D4" s="36"/>
      <c r="E4" s="36"/>
      <c r="F4" s="36"/>
      <c r="G4" s="36"/>
      <c r="H4" s="37"/>
    </row>
    <row r="5" spans="2:9" ht="12.75" thickBot="1" x14ac:dyDescent="0.25">
      <c r="B5" s="38" t="s">
        <v>91</v>
      </c>
      <c r="C5" s="39"/>
      <c r="D5" s="39"/>
      <c r="E5" s="39"/>
      <c r="F5" s="39"/>
      <c r="G5" s="39"/>
      <c r="H5" s="40"/>
    </row>
    <row r="6" spans="2:9" ht="12.75" thickBot="1" x14ac:dyDescent="0.25">
      <c r="B6" s="41" t="s">
        <v>3</v>
      </c>
      <c r="C6" s="44" t="s">
        <v>4</v>
      </c>
      <c r="D6" s="45"/>
      <c r="E6" s="45"/>
      <c r="F6" s="45"/>
      <c r="G6" s="46"/>
      <c r="H6" s="47" t="s">
        <v>5</v>
      </c>
    </row>
    <row r="7" spans="2:9" ht="24.75" thickBot="1" x14ac:dyDescent="0.25">
      <c r="B7" s="42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8"/>
    </row>
    <row r="8" spans="2:9" ht="15.75" customHeight="1" thickBot="1" x14ac:dyDescent="0.25">
      <c r="B8" s="43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4">
        <f>SUM(C10:C16)</f>
        <v>8053715.330000001</v>
      </c>
      <c r="D9" s="14">
        <f>SUM(D10:D16)</f>
        <v>786532.22</v>
      </c>
      <c r="E9" s="14">
        <f t="shared" ref="E9:E26" si="0">C9+D9</f>
        <v>8840247.5500000007</v>
      </c>
      <c r="F9" s="14">
        <f>SUM(F10:F16)</f>
        <v>8810525.75</v>
      </c>
      <c r="G9" s="14">
        <f>SUM(G10:G16)</f>
        <v>8541423.1400000006</v>
      </c>
      <c r="H9" s="14">
        <f t="shared" ref="H9:H40" si="1">E9-F9</f>
        <v>29721.800000000745</v>
      </c>
    </row>
    <row r="10" spans="2:9" ht="12" customHeight="1" x14ac:dyDescent="0.2">
      <c r="B10" s="11" t="s">
        <v>14</v>
      </c>
      <c r="C10" s="22">
        <v>4038899.78</v>
      </c>
      <c r="D10" s="22">
        <v>83073.61</v>
      </c>
      <c r="E10" s="16">
        <f t="shared" si="0"/>
        <v>4121973.3899999997</v>
      </c>
      <c r="F10" s="22">
        <v>4121973.39</v>
      </c>
      <c r="G10" s="22">
        <v>4121973.39</v>
      </c>
      <c r="H10" s="18">
        <f t="shared" si="1"/>
        <v>0</v>
      </c>
    </row>
    <row r="11" spans="2:9" ht="12" customHeight="1" x14ac:dyDescent="0.2">
      <c r="B11" s="11" t="s">
        <v>15</v>
      </c>
      <c r="C11" s="22">
        <v>0</v>
      </c>
      <c r="D11" s="22">
        <v>0</v>
      </c>
      <c r="E11" s="16">
        <f t="shared" si="0"/>
        <v>0</v>
      </c>
      <c r="F11" s="22">
        <v>0</v>
      </c>
      <c r="G11" s="22">
        <v>0</v>
      </c>
      <c r="H11" s="18">
        <f t="shared" si="1"/>
        <v>0</v>
      </c>
    </row>
    <row r="12" spans="2:9" ht="12" customHeight="1" x14ac:dyDescent="0.2">
      <c r="B12" s="11" t="s">
        <v>16</v>
      </c>
      <c r="C12" s="22">
        <v>2198819.79</v>
      </c>
      <c r="D12" s="22">
        <v>-111244.56</v>
      </c>
      <c r="E12" s="16">
        <f t="shared" si="0"/>
        <v>2087575.23</v>
      </c>
      <c r="F12" s="22">
        <v>2087489.57</v>
      </c>
      <c r="G12" s="22">
        <v>2087489.57</v>
      </c>
      <c r="H12" s="18">
        <f t="shared" si="1"/>
        <v>85.659999999916181</v>
      </c>
    </row>
    <row r="13" spans="2:9" ht="12" customHeight="1" x14ac:dyDescent="0.2">
      <c r="B13" s="11" t="s">
        <v>17</v>
      </c>
      <c r="C13" s="22">
        <v>973115.32</v>
      </c>
      <c r="D13" s="22">
        <v>601549.44999999995</v>
      </c>
      <c r="E13" s="16">
        <f>C13+D13</f>
        <v>1574664.77</v>
      </c>
      <c r="F13" s="22">
        <v>1546171.91</v>
      </c>
      <c r="G13" s="22">
        <v>1277069.3</v>
      </c>
      <c r="H13" s="18">
        <f t="shared" si="1"/>
        <v>28492.860000000102</v>
      </c>
    </row>
    <row r="14" spans="2:9" ht="12" customHeight="1" x14ac:dyDescent="0.2">
      <c r="B14" s="11" t="s">
        <v>18</v>
      </c>
      <c r="C14" s="22">
        <v>667433.48</v>
      </c>
      <c r="D14" s="22">
        <v>242364.62</v>
      </c>
      <c r="E14" s="16">
        <f t="shared" si="0"/>
        <v>909798.1</v>
      </c>
      <c r="F14" s="22">
        <v>908817.33</v>
      </c>
      <c r="G14" s="22">
        <v>908817.33</v>
      </c>
      <c r="H14" s="18">
        <f t="shared" si="1"/>
        <v>980.77000000001863</v>
      </c>
    </row>
    <row r="15" spans="2:9" ht="12" customHeight="1" x14ac:dyDescent="0.2">
      <c r="B15" s="11" t="s">
        <v>19</v>
      </c>
      <c r="C15" s="22">
        <v>0</v>
      </c>
      <c r="D15" s="22">
        <v>0</v>
      </c>
      <c r="E15" s="16">
        <f t="shared" si="0"/>
        <v>0</v>
      </c>
      <c r="F15" s="22">
        <v>0</v>
      </c>
      <c r="G15" s="22">
        <v>0</v>
      </c>
      <c r="H15" s="18">
        <f t="shared" si="1"/>
        <v>0</v>
      </c>
    </row>
    <row r="16" spans="2:9" ht="12" customHeight="1" x14ac:dyDescent="0.2">
      <c r="B16" s="11" t="s">
        <v>20</v>
      </c>
      <c r="C16" s="22">
        <v>175446.96</v>
      </c>
      <c r="D16" s="22">
        <v>-29210.9</v>
      </c>
      <c r="E16" s="16">
        <f t="shared" si="0"/>
        <v>146236.06</v>
      </c>
      <c r="F16" s="22">
        <v>146073.54999999999</v>
      </c>
      <c r="G16" s="22">
        <v>146073.54999999999</v>
      </c>
      <c r="H16" s="18">
        <f t="shared" si="1"/>
        <v>162.51000000000931</v>
      </c>
    </row>
    <row r="17" spans="2:8" ht="24" customHeight="1" x14ac:dyDescent="0.2">
      <c r="B17" s="6" t="s">
        <v>21</v>
      </c>
      <c r="C17" s="14">
        <f>SUM(C18:C26)</f>
        <v>3941901.1199999996</v>
      </c>
      <c r="D17" s="14">
        <f>SUM(D18:D26)</f>
        <v>883676.47</v>
      </c>
      <c r="E17" s="14">
        <f t="shared" si="0"/>
        <v>4825577.59</v>
      </c>
      <c r="F17" s="14">
        <f>SUM(F18:F26)</f>
        <v>4428659.5199999996</v>
      </c>
      <c r="G17" s="14">
        <f>SUM(G18:G26)</f>
        <v>4428659.5199999996</v>
      </c>
      <c r="H17" s="14">
        <f t="shared" si="1"/>
        <v>396918.0700000003</v>
      </c>
    </row>
    <row r="18" spans="2:8" ht="24" x14ac:dyDescent="0.2">
      <c r="B18" s="9" t="s">
        <v>22</v>
      </c>
      <c r="C18" s="22">
        <v>223859.20000000001</v>
      </c>
      <c r="D18" s="22">
        <v>26561</v>
      </c>
      <c r="E18" s="16">
        <f t="shared" si="0"/>
        <v>250420.2</v>
      </c>
      <c r="F18" s="22">
        <v>207225.48</v>
      </c>
      <c r="G18" s="22">
        <v>207225.48</v>
      </c>
      <c r="H18" s="18">
        <f t="shared" si="1"/>
        <v>43194.720000000001</v>
      </c>
    </row>
    <row r="19" spans="2:8" ht="12" customHeight="1" x14ac:dyDescent="0.2">
      <c r="B19" s="9" t="s">
        <v>23</v>
      </c>
      <c r="C19" s="22">
        <v>262912.64000000001</v>
      </c>
      <c r="D19" s="22">
        <v>20000</v>
      </c>
      <c r="E19" s="16">
        <f t="shared" si="0"/>
        <v>282912.64000000001</v>
      </c>
      <c r="F19" s="22">
        <v>270153.94</v>
      </c>
      <c r="G19" s="22">
        <v>270153.94</v>
      </c>
      <c r="H19" s="18">
        <f t="shared" si="1"/>
        <v>12758.700000000012</v>
      </c>
    </row>
    <row r="20" spans="2:8" ht="12" customHeight="1" x14ac:dyDescent="0.2">
      <c r="B20" s="9" t="s">
        <v>24</v>
      </c>
      <c r="C20" s="22">
        <v>0</v>
      </c>
      <c r="D20" s="22">
        <v>0</v>
      </c>
      <c r="E20" s="16">
        <f t="shared" si="0"/>
        <v>0</v>
      </c>
      <c r="F20" s="22">
        <v>0</v>
      </c>
      <c r="G20" s="22">
        <v>0</v>
      </c>
      <c r="H20" s="18">
        <f t="shared" si="1"/>
        <v>0</v>
      </c>
    </row>
    <row r="21" spans="2:8" ht="12" customHeight="1" x14ac:dyDescent="0.2">
      <c r="B21" s="9" t="s">
        <v>25</v>
      </c>
      <c r="C21" s="22">
        <v>1066289.47</v>
      </c>
      <c r="D21" s="22">
        <v>232000</v>
      </c>
      <c r="E21" s="16">
        <f t="shared" si="0"/>
        <v>1298289.47</v>
      </c>
      <c r="F21" s="22">
        <v>1108414.58</v>
      </c>
      <c r="G21" s="22">
        <v>1108414.58</v>
      </c>
      <c r="H21" s="18">
        <f t="shared" si="1"/>
        <v>189874.8899999999</v>
      </c>
    </row>
    <row r="22" spans="2:8" ht="12" customHeight="1" x14ac:dyDescent="0.2">
      <c r="B22" s="9" t="s">
        <v>26</v>
      </c>
      <c r="C22" s="22">
        <v>791747.44</v>
      </c>
      <c r="D22" s="22">
        <v>110000</v>
      </c>
      <c r="E22" s="16">
        <f t="shared" si="0"/>
        <v>901747.44</v>
      </c>
      <c r="F22" s="22">
        <v>883589.61</v>
      </c>
      <c r="G22" s="22">
        <v>883589.61</v>
      </c>
      <c r="H22" s="18">
        <f t="shared" si="1"/>
        <v>18157.829999999958</v>
      </c>
    </row>
    <row r="23" spans="2:8" ht="12" customHeight="1" x14ac:dyDescent="0.2">
      <c r="B23" s="9" t="s">
        <v>27</v>
      </c>
      <c r="C23" s="22">
        <v>547179.63</v>
      </c>
      <c r="D23" s="22">
        <v>525000</v>
      </c>
      <c r="E23" s="16">
        <f t="shared" si="0"/>
        <v>1072179.6299999999</v>
      </c>
      <c r="F23" s="22">
        <v>1067161.17</v>
      </c>
      <c r="G23" s="22">
        <v>1067161.17</v>
      </c>
      <c r="H23" s="18">
        <f t="shared" si="1"/>
        <v>5018.4599999999627</v>
      </c>
    </row>
    <row r="24" spans="2:8" ht="12" customHeight="1" x14ac:dyDescent="0.2">
      <c r="B24" s="9" t="s">
        <v>28</v>
      </c>
      <c r="C24" s="22">
        <v>105949.8</v>
      </c>
      <c r="D24" s="22">
        <v>-30000</v>
      </c>
      <c r="E24" s="16">
        <f t="shared" si="0"/>
        <v>75949.8</v>
      </c>
      <c r="F24" s="22">
        <v>29712.93</v>
      </c>
      <c r="G24" s="22">
        <v>29712.93</v>
      </c>
      <c r="H24" s="18">
        <f t="shared" si="1"/>
        <v>46236.87</v>
      </c>
    </row>
    <row r="25" spans="2:8" ht="12" customHeight="1" x14ac:dyDescent="0.2">
      <c r="B25" s="9" t="s">
        <v>29</v>
      </c>
      <c r="C25" s="22">
        <v>0</v>
      </c>
      <c r="D25" s="22">
        <v>0</v>
      </c>
      <c r="E25" s="16">
        <f t="shared" si="0"/>
        <v>0</v>
      </c>
      <c r="F25" s="22">
        <v>0</v>
      </c>
      <c r="G25" s="22">
        <v>0</v>
      </c>
      <c r="H25" s="18">
        <f t="shared" si="1"/>
        <v>0</v>
      </c>
    </row>
    <row r="26" spans="2:8" ht="12" customHeight="1" x14ac:dyDescent="0.2">
      <c r="B26" s="9" t="s">
        <v>30</v>
      </c>
      <c r="C26" s="22">
        <v>943962.94</v>
      </c>
      <c r="D26" s="22">
        <v>115.47</v>
      </c>
      <c r="E26" s="16">
        <f t="shared" si="0"/>
        <v>944078.40999999992</v>
      </c>
      <c r="F26" s="22">
        <v>862401.81</v>
      </c>
      <c r="G26" s="22">
        <v>862401.81</v>
      </c>
      <c r="H26" s="18">
        <f t="shared" si="1"/>
        <v>81676.59999999986</v>
      </c>
    </row>
    <row r="27" spans="2:8" ht="20.100000000000001" customHeight="1" x14ac:dyDescent="0.2">
      <c r="B27" s="6" t="s">
        <v>31</v>
      </c>
      <c r="C27" s="14">
        <f>SUM(C28:C36)</f>
        <v>5411308.2400000012</v>
      </c>
      <c r="D27" s="14">
        <f>SUM(D28:D36)</f>
        <v>136323.53000000003</v>
      </c>
      <c r="E27" s="14">
        <f>D27+C27</f>
        <v>5547631.7700000014</v>
      </c>
      <c r="F27" s="14">
        <f>SUM(F28:F36)</f>
        <v>5010734.1100000003</v>
      </c>
      <c r="G27" s="14">
        <f>SUM(G28:G36)</f>
        <v>5010734.1100000003</v>
      </c>
      <c r="H27" s="14">
        <f t="shared" si="1"/>
        <v>536897.66000000108</v>
      </c>
    </row>
    <row r="28" spans="2:8" x14ac:dyDescent="0.2">
      <c r="B28" s="9" t="s">
        <v>32</v>
      </c>
      <c r="C28" s="22">
        <v>3008147.88</v>
      </c>
      <c r="D28" s="22">
        <v>-299667</v>
      </c>
      <c r="E28" s="16">
        <f t="shared" ref="E28:E36" si="2">C28+D28</f>
        <v>2708480.88</v>
      </c>
      <c r="F28" s="22">
        <v>2389851.79</v>
      </c>
      <c r="G28" s="22">
        <v>2389851.79</v>
      </c>
      <c r="H28" s="18">
        <f t="shared" si="1"/>
        <v>318629.08999999985</v>
      </c>
    </row>
    <row r="29" spans="2:8" x14ac:dyDescent="0.2">
      <c r="B29" s="9" t="s">
        <v>33</v>
      </c>
      <c r="C29" s="22">
        <v>327099</v>
      </c>
      <c r="D29" s="22">
        <v>-40000</v>
      </c>
      <c r="E29" s="16">
        <f t="shared" si="2"/>
        <v>287099</v>
      </c>
      <c r="F29" s="22">
        <v>275771.13</v>
      </c>
      <c r="G29" s="22">
        <v>275771.13</v>
      </c>
      <c r="H29" s="18">
        <f t="shared" si="1"/>
        <v>11327.869999999995</v>
      </c>
    </row>
    <row r="30" spans="2:8" ht="12" customHeight="1" x14ac:dyDescent="0.2">
      <c r="B30" s="9" t="s">
        <v>34</v>
      </c>
      <c r="C30" s="22">
        <v>81449.320000000007</v>
      </c>
      <c r="D30" s="22">
        <v>40000</v>
      </c>
      <c r="E30" s="16">
        <f t="shared" si="2"/>
        <v>121449.32</v>
      </c>
      <c r="F30" s="22">
        <v>66639.06</v>
      </c>
      <c r="G30" s="22">
        <v>66639.06</v>
      </c>
      <c r="H30" s="18">
        <f t="shared" si="1"/>
        <v>54810.260000000009</v>
      </c>
    </row>
    <row r="31" spans="2:8" x14ac:dyDescent="0.2">
      <c r="B31" s="9" t="s">
        <v>35</v>
      </c>
      <c r="C31" s="22">
        <v>192940.41</v>
      </c>
      <c r="D31" s="22">
        <v>88719</v>
      </c>
      <c r="E31" s="16">
        <f t="shared" si="2"/>
        <v>281659.41000000003</v>
      </c>
      <c r="F31" s="22">
        <v>248051.99</v>
      </c>
      <c r="G31" s="22">
        <v>248051.99</v>
      </c>
      <c r="H31" s="18">
        <f t="shared" si="1"/>
        <v>33607.420000000042</v>
      </c>
    </row>
    <row r="32" spans="2:8" ht="24" x14ac:dyDescent="0.2">
      <c r="B32" s="9" t="s">
        <v>36</v>
      </c>
      <c r="C32" s="22">
        <v>1250327.1299999999</v>
      </c>
      <c r="D32" s="22">
        <v>377884.53</v>
      </c>
      <c r="E32" s="16">
        <f t="shared" si="2"/>
        <v>1628211.66</v>
      </c>
      <c r="F32" s="22">
        <v>1600425.16</v>
      </c>
      <c r="G32" s="22">
        <v>1600425.16</v>
      </c>
      <c r="H32" s="18">
        <f t="shared" si="1"/>
        <v>27786.5</v>
      </c>
    </row>
    <row r="33" spans="2:8" x14ac:dyDescent="0.2">
      <c r="B33" s="9" t="s">
        <v>37</v>
      </c>
      <c r="C33" s="22">
        <v>117631.98</v>
      </c>
      <c r="D33" s="22">
        <v>-22613</v>
      </c>
      <c r="E33" s="16">
        <f t="shared" si="2"/>
        <v>95018.98</v>
      </c>
      <c r="F33" s="22">
        <v>6315.09</v>
      </c>
      <c r="G33" s="22">
        <v>6315.09</v>
      </c>
      <c r="H33" s="18">
        <f t="shared" si="1"/>
        <v>88703.89</v>
      </c>
    </row>
    <row r="34" spans="2:8" x14ac:dyDescent="0.2">
      <c r="B34" s="9" t="s">
        <v>38</v>
      </c>
      <c r="C34" s="22">
        <v>36440.99</v>
      </c>
      <c r="D34" s="22">
        <v>0</v>
      </c>
      <c r="E34" s="16">
        <f t="shared" si="2"/>
        <v>36440.99</v>
      </c>
      <c r="F34" s="22">
        <v>34408.36</v>
      </c>
      <c r="G34" s="22">
        <v>34408.36</v>
      </c>
      <c r="H34" s="18">
        <f t="shared" si="1"/>
        <v>2032.6299999999974</v>
      </c>
    </row>
    <row r="35" spans="2:8" x14ac:dyDescent="0.2">
      <c r="B35" s="9" t="s">
        <v>39</v>
      </c>
      <c r="C35" s="22">
        <v>0</v>
      </c>
      <c r="D35" s="22">
        <v>0</v>
      </c>
      <c r="E35" s="16">
        <f t="shared" si="2"/>
        <v>0</v>
      </c>
      <c r="F35" s="22">
        <v>0</v>
      </c>
      <c r="G35" s="22">
        <v>0</v>
      </c>
      <c r="H35" s="18">
        <f t="shared" si="1"/>
        <v>0</v>
      </c>
    </row>
    <row r="36" spans="2:8" x14ac:dyDescent="0.2">
      <c r="B36" s="9" t="s">
        <v>40</v>
      </c>
      <c r="C36" s="22">
        <v>397271.53</v>
      </c>
      <c r="D36" s="22">
        <v>-8000</v>
      </c>
      <c r="E36" s="16">
        <f t="shared" si="2"/>
        <v>389271.53</v>
      </c>
      <c r="F36" s="22">
        <v>389271.53</v>
      </c>
      <c r="G36" s="22">
        <v>389271.53</v>
      </c>
      <c r="H36" s="18">
        <f t="shared" si="1"/>
        <v>0</v>
      </c>
    </row>
    <row r="37" spans="2:8" ht="20.100000000000001" customHeight="1" x14ac:dyDescent="0.2">
      <c r="B37" s="7" t="s">
        <v>41</v>
      </c>
      <c r="C37" s="14">
        <f>SUM(C38:C46)</f>
        <v>1334694.8</v>
      </c>
      <c r="D37" s="14">
        <f>SUM(D38:D46)</f>
        <v>-73425.39</v>
      </c>
      <c r="E37" s="14">
        <f>C37+D37</f>
        <v>1261269.4100000001</v>
      </c>
      <c r="F37" s="14">
        <f>SUM(F38:F46)</f>
        <v>1189654.19</v>
      </c>
      <c r="G37" s="14">
        <f>SUM(G38:G46)</f>
        <v>1189654.19</v>
      </c>
      <c r="H37" s="14">
        <f t="shared" si="1"/>
        <v>71615.220000000205</v>
      </c>
    </row>
    <row r="38" spans="2:8" ht="12" customHeight="1" x14ac:dyDescent="0.2">
      <c r="B38" s="9" t="s">
        <v>42</v>
      </c>
      <c r="C38" s="22">
        <v>0</v>
      </c>
      <c r="D38" s="22">
        <v>0</v>
      </c>
      <c r="E38" s="16">
        <f t="shared" ref="E38:E79" si="3">C38+D38</f>
        <v>0</v>
      </c>
      <c r="F38" s="22">
        <v>0</v>
      </c>
      <c r="G38" s="22">
        <v>0</v>
      </c>
      <c r="H38" s="18">
        <f t="shared" si="1"/>
        <v>0</v>
      </c>
    </row>
    <row r="39" spans="2:8" ht="12" customHeight="1" x14ac:dyDescent="0.2">
      <c r="B39" s="9" t="s">
        <v>43</v>
      </c>
      <c r="C39" s="22">
        <v>784694.8</v>
      </c>
      <c r="D39" s="22">
        <v>0</v>
      </c>
      <c r="E39" s="16">
        <f t="shared" si="3"/>
        <v>784694.8</v>
      </c>
      <c r="F39" s="22">
        <v>759487.98</v>
      </c>
      <c r="G39" s="22">
        <v>759487.98</v>
      </c>
      <c r="H39" s="18">
        <f t="shared" si="1"/>
        <v>25206.820000000065</v>
      </c>
    </row>
    <row r="40" spans="2:8" ht="12" customHeight="1" x14ac:dyDescent="0.2">
      <c r="B40" s="9" t="s">
        <v>44</v>
      </c>
      <c r="C40" s="22">
        <v>0</v>
      </c>
      <c r="D40" s="22">
        <v>0</v>
      </c>
      <c r="E40" s="16">
        <f t="shared" si="3"/>
        <v>0</v>
      </c>
      <c r="F40" s="22">
        <v>0</v>
      </c>
      <c r="G40" s="22">
        <v>0</v>
      </c>
      <c r="H40" s="18">
        <f t="shared" si="1"/>
        <v>0</v>
      </c>
    </row>
    <row r="41" spans="2:8" ht="12" customHeight="1" x14ac:dyDescent="0.2">
      <c r="B41" s="9" t="s">
        <v>45</v>
      </c>
      <c r="C41" s="22">
        <v>0</v>
      </c>
      <c r="D41" s="22">
        <v>0</v>
      </c>
      <c r="E41" s="16">
        <f t="shared" si="3"/>
        <v>0</v>
      </c>
      <c r="F41" s="22">
        <v>0</v>
      </c>
      <c r="G41" s="22">
        <v>0</v>
      </c>
      <c r="H41" s="18">
        <f t="shared" ref="H41:H72" si="4">E41-F41</f>
        <v>0</v>
      </c>
    </row>
    <row r="42" spans="2:8" ht="12" customHeight="1" x14ac:dyDescent="0.2">
      <c r="B42" s="9" t="s">
        <v>46</v>
      </c>
      <c r="C42" s="22">
        <v>550000</v>
      </c>
      <c r="D42" s="22">
        <v>-73425.39</v>
      </c>
      <c r="E42" s="16">
        <f t="shared" si="3"/>
        <v>476574.61</v>
      </c>
      <c r="F42" s="22">
        <v>430166.21</v>
      </c>
      <c r="G42" s="22">
        <v>430166.21</v>
      </c>
      <c r="H42" s="18">
        <f t="shared" si="4"/>
        <v>46408.399999999965</v>
      </c>
    </row>
    <row r="43" spans="2:8" ht="12" customHeight="1" x14ac:dyDescent="0.2">
      <c r="B43" s="9" t="s">
        <v>47</v>
      </c>
      <c r="C43" s="22">
        <v>0</v>
      </c>
      <c r="D43" s="22">
        <v>0</v>
      </c>
      <c r="E43" s="16">
        <f t="shared" si="3"/>
        <v>0</v>
      </c>
      <c r="F43" s="22">
        <v>0</v>
      </c>
      <c r="G43" s="22">
        <v>0</v>
      </c>
      <c r="H43" s="18">
        <f t="shared" si="4"/>
        <v>0</v>
      </c>
    </row>
    <row r="44" spans="2:8" ht="12" customHeight="1" x14ac:dyDescent="0.2">
      <c r="B44" s="9" t="s">
        <v>48</v>
      </c>
      <c r="C44" s="22">
        <v>0</v>
      </c>
      <c r="D44" s="22">
        <v>0</v>
      </c>
      <c r="E44" s="16">
        <f t="shared" si="3"/>
        <v>0</v>
      </c>
      <c r="F44" s="22">
        <v>0</v>
      </c>
      <c r="G44" s="22">
        <v>0</v>
      </c>
      <c r="H44" s="18">
        <f t="shared" si="4"/>
        <v>0</v>
      </c>
    </row>
    <row r="45" spans="2:8" ht="12" customHeight="1" x14ac:dyDescent="0.2">
      <c r="B45" s="9" t="s">
        <v>49</v>
      </c>
      <c r="C45" s="22">
        <v>0</v>
      </c>
      <c r="D45" s="22">
        <v>0</v>
      </c>
      <c r="E45" s="16">
        <f t="shared" si="3"/>
        <v>0</v>
      </c>
      <c r="F45" s="22">
        <v>0</v>
      </c>
      <c r="G45" s="22">
        <v>0</v>
      </c>
      <c r="H45" s="18">
        <f t="shared" si="4"/>
        <v>0</v>
      </c>
    </row>
    <row r="46" spans="2:8" ht="12" customHeight="1" thickBot="1" x14ac:dyDescent="0.25">
      <c r="B46" s="10" t="s">
        <v>50</v>
      </c>
      <c r="C46" s="22">
        <v>0</v>
      </c>
      <c r="D46" s="22">
        <v>0</v>
      </c>
      <c r="E46" s="17">
        <f t="shared" si="3"/>
        <v>0</v>
      </c>
      <c r="F46" s="22">
        <v>0</v>
      </c>
      <c r="G46" s="22">
        <v>0</v>
      </c>
      <c r="H46" s="19">
        <f t="shared" si="4"/>
        <v>0</v>
      </c>
    </row>
    <row r="47" spans="2:8" ht="20.100000000000001" customHeight="1" x14ac:dyDescent="0.2">
      <c r="B47" s="6" t="s">
        <v>51</v>
      </c>
      <c r="C47" s="14">
        <f>SUM(C48:C56)</f>
        <v>740000</v>
      </c>
      <c r="D47" s="14">
        <f>SUM(D48:D56)</f>
        <v>376120.69</v>
      </c>
      <c r="E47" s="14">
        <f t="shared" si="3"/>
        <v>1116120.69</v>
      </c>
      <c r="F47" s="14">
        <f>SUM(F48:F56)</f>
        <v>861210.65999999992</v>
      </c>
      <c r="G47" s="14">
        <f>SUM(G48:G56)</f>
        <v>861210.65999999992</v>
      </c>
      <c r="H47" s="14">
        <f t="shared" si="4"/>
        <v>254910.03000000003</v>
      </c>
    </row>
    <row r="48" spans="2:8" x14ac:dyDescent="0.2">
      <c r="B48" s="9" t="s">
        <v>52</v>
      </c>
      <c r="C48" s="22">
        <v>100000</v>
      </c>
      <c r="D48" s="22">
        <v>-10000</v>
      </c>
      <c r="E48" s="16">
        <f t="shared" si="3"/>
        <v>90000</v>
      </c>
      <c r="F48" s="22">
        <v>35089.97</v>
      </c>
      <c r="G48" s="22">
        <v>35089.97</v>
      </c>
      <c r="H48" s="18">
        <f t="shared" si="4"/>
        <v>54910.03</v>
      </c>
    </row>
    <row r="49" spans="2:8" x14ac:dyDescent="0.2">
      <c r="B49" s="9" t="s">
        <v>53</v>
      </c>
      <c r="C49" s="22">
        <v>0</v>
      </c>
      <c r="D49" s="22">
        <v>0</v>
      </c>
      <c r="E49" s="16">
        <f t="shared" si="3"/>
        <v>0</v>
      </c>
      <c r="F49" s="22">
        <v>0</v>
      </c>
      <c r="G49" s="22">
        <v>0</v>
      </c>
      <c r="H49" s="18">
        <f t="shared" si="4"/>
        <v>0</v>
      </c>
    </row>
    <row r="50" spans="2:8" x14ac:dyDescent="0.2">
      <c r="B50" s="9" t="s">
        <v>54</v>
      </c>
      <c r="C50" s="22">
        <v>0</v>
      </c>
      <c r="D50" s="22">
        <v>0</v>
      </c>
      <c r="E50" s="16">
        <f t="shared" si="3"/>
        <v>0</v>
      </c>
      <c r="F50" s="22">
        <v>0</v>
      </c>
      <c r="G50" s="22">
        <v>0</v>
      </c>
      <c r="H50" s="18">
        <f t="shared" si="4"/>
        <v>0</v>
      </c>
    </row>
    <row r="51" spans="2:8" x14ac:dyDescent="0.2">
      <c r="B51" s="9" t="s">
        <v>55</v>
      </c>
      <c r="C51" s="22">
        <v>600000</v>
      </c>
      <c r="D51" s="22">
        <v>386120.69</v>
      </c>
      <c r="E51" s="16">
        <f t="shared" si="3"/>
        <v>986120.69</v>
      </c>
      <c r="F51" s="22">
        <v>786120.69</v>
      </c>
      <c r="G51" s="22">
        <v>786120.69</v>
      </c>
      <c r="H51" s="18">
        <f t="shared" si="4"/>
        <v>200000</v>
      </c>
    </row>
    <row r="52" spans="2:8" x14ac:dyDescent="0.2">
      <c r="B52" s="9" t="s">
        <v>56</v>
      </c>
      <c r="C52" s="22">
        <v>0</v>
      </c>
      <c r="D52" s="22">
        <v>0</v>
      </c>
      <c r="E52" s="16">
        <f t="shared" si="3"/>
        <v>0</v>
      </c>
      <c r="F52" s="22">
        <v>0</v>
      </c>
      <c r="G52" s="22">
        <v>0</v>
      </c>
      <c r="H52" s="18">
        <f t="shared" si="4"/>
        <v>0</v>
      </c>
    </row>
    <row r="53" spans="2:8" x14ac:dyDescent="0.2">
      <c r="B53" s="9" t="s">
        <v>57</v>
      </c>
      <c r="C53" s="22">
        <v>0</v>
      </c>
      <c r="D53" s="22">
        <v>0</v>
      </c>
      <c r="E53" s="16">
        <f t="shared" si="3"/>
        <v>0</v>
      </c>
      <c r="F53" s="22">
        <v>0</v>
      </c>
      <c r="G53" s="22">
        <v>0</v>
      </c>
      <c r="H53" s="18">
        <f t="shared" si="4"/>
        <v>0</v>
      </c>
    </row>
    <row r="54" spans="2:8" x14ac:dyDescent="0.2">
      <c r="B54" s="9" t="s">
        <v>58</v>
      </c>
      <c r="C54" s="22">
        <v>0</v>
      </c>
      <c r="D54" s="22">
        <v>0</v>
      </c>
      <c r="E54" s="16">
        <f t="shared" si="3"/>
        <v>0</v>
      </c>
      <c r="F54" s="22">
        <v>0</v>
      </c>
      <c r="G54" s="22">
        <v>0</v>
      </c>
      <c r="H54" s="18">
        <f t="shared" si="4"/>
        <v>0</v>
      </c>
    </row>
    <row r="55" spans="2:8" x14ac:dyDescent="0.2">
      <c r="B55" s="9" t="s">
        <v>59</v>
      </c>
      <c r="C55" s="22">
        <v>40000</v>
      </c>
      <c r="D55" s="22">
        <v>0</v>
      </c>
      <c r="E55" s="16">
        <f t="shared" si="3"/>
        <v>40000</v>
      </c>
      <c r="F55" s="22">
        <v>40000</v>
      </c>
      <c r="G55" s="22">
        <v>40000</v>
      </c>
      <c r="H55" s="18">
        <f t="shared" si="4"/>
        <v>0</v>
      </c>
    </row>
    <row r="56" spans="2:8" x14ac:dyDescent="0.2">
      <c r="B56" s="9" t="s">
        <v>60</v>
      </c>
      <c r="C56" s="22">
        <v>0</v>
      </c>
      <c r="D56" s="22">
        <v>0</v>
      </c>
      <c r="E56" s="16">
        <f t="shared" si="3"/>
        <v>0</v>
      </c>
      <c r="F56" s="22">
        <v>0</v>
      </c>
      <c r="G56" s="22">
        <v>0</v>
      </c>
      <c r="H56" s="18">
        <f t="shared" si="4"/>
        <v>0</v>
      </c>
    </row>
    <row r="57" spans="2:8" ht="20.100000000000001" customHeight="1" x14ac:dyDescent="0.2">
      <c r="B57" s="6" t="s">
        <v>61</v>
      </c>
      <c r="C57" s="14">
        <f>SUM(C58:C60)</f>
        <v>437742.67</v>
      </c>
      <c r="D57" s="14">
        <f>SUM(D58:D60)</f>
        <v>474777.58</v>
      </c>
      <c r="E57" s="14">
        <f t="shared" si="3"/>
        <v>912520.25</v>
      </c>
      <c r="F57" s="14">
        <f>SUM(F58:F60)</f>
        <v>912520.25</v>
      </c>
      <c r="G57" s="14">
        <f>SUM(G58:G60)</f>
        <v>912520.25</v>
      </c>
      <c r="H57" s="14">
        <f t="shared" si="4"/>
        <v>0</v>
      </c>
    </row>
    <row r="58" spans="2:8" x14ac:dyDescent="0.2">
      <c r="B58" s="9" t="s">
        <v>62</v>
      </c>
      <c r="C58" s="22">
        <v>437742.67</v>
      </c>
      <c r="D58" s="22">
        <v>474777.58</v>
      </c>
      <c r="E58" s="16">
        <f t="shared" si="3"/>
        <v>912520.25</v>
      </c>
      <c r="F58" s="22">
        <v>912520.25</v>
      </c>
      <c r="G58" s="22">
        <v>912520.25</v>
      </c>
      <c r="H58" s="18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6">
        <f t="shared" si="3"/>
        <v>0</v>
      </c>
      <c r="F59" s="12">
        <v>0</v>
      </c>
      <c r="G59" s="12">
        <v>0</v>
      </c>
      <c r="H59" s="16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6">
        <f t="shared" si="3"/>
        <v>0</v>
      </c>
      <c r="F60" s="12">
        <v>0</v>
      </c>
      <c r="G60" s="12">
        <v>0</v>
      </c>
      <c r="H60" s="16">
        <f t="shared" si="4"/>
        <v>0</v>
      </c>
    </row>
    <row r="61" spans="2:8" ht="20.100000000000001" customHeight="1" x14ac:dyDescent="0.2">
      <c r="B61" s="7" t="s">
        <v>65</v>
      </c>
      <c r="C61" s="14">
        <f>SUM(C62:C68)</f>
        <v>0</v>
      </c>
      <c r="D61" s="15">
        <f>SUM(D62:D68)</f>
        <v>0</v>
      </c>
      <c r="E61" s="15">
        <f t="shared" si="3"/>
        <v>0</v>
      </c>
      <c r="F61" s="14">
        <f>SUM(F62:F68)</f>
        <v>0</v>
      </c>
      <c r="G61" s="14">
        <f>SUM(G62:G68)</f>
        <v>0</v>
      </c>
      <c r="H61" s="15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6">
        <f t="shared" si="3"/>
        <v>0</v>
      </c>
      <c r="F62" s="12">
        <v>0</v>
      </c>
      <c r="G62" s="12">
        <v>0</v>
      </c>
      <c r="H62" s="16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6">
        <f t="shared" si="3"/>
        <v>0</v>
      </c>
      <c r="F63" s="12">
        <v>0</v>
      </c>
      <c r="G63" s="12">
        <v>0</v>
      </c>
      <c r="H63" s="16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6">
        <f t="shared" si="3"/>
        <v>0</v>
      </c>
      <c r="F64" s="12">
        <v>0</v>
      </c>
      <c r="G64" s="12">
        <v>0</v>
      </c>
      <c r="H64" s="16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6">
        <f t="shared" si="3"/>
        <v>0</v>
      </c>
      <c r="F65" s="12">
        <v>0</v>
      </c>
      <c r="G65" s="12">
        <v>0</v>
      </c>
      <c r="H65" s="16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6">
        <f t="shared" si="3"/>
        <v>0</v>
      </c>
      <c r="F66" s="12">
        <v>0</v>
      </c>
      <c r="G66" s="12">
        <v>0</v>
      </c>
      <c r="H66" s="16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6">
        <f t="shared" si="3"/>
        <v>0</v>
      </c>
      <c r="F67" s="12">
        <v>0</v>
      </c>
      <c r="G67" s="12">
        <v>0</v>
      </c>
      <c r="H67" s="16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6">
        <f t="shared" si="3"/>
        <v>0</v>
      </c>
      <c r="F68" s="12">
        <v>0</v>
      </c>
      <c r="G68" s="12">
        <v>0</v>
      </c>
      <c r="H68" s="16">
        <f t="shared" si="4"/>
        <v>0</v>
      </c>
    </row>
    <row r="69" spans="2:8" ht="20.100000000000001" customHeight="1" x14ac:dyDescent="0.2">
      <c r="B69" s="7" t="s">
        <v>73</v>
      </c>
      <c r="C69" s="14">
        <f>SUM(C70:C72)</f>
        <v>0</v>
      </c>
      <c r="D69" s="15">
        <f>SUM(D70:D72)</f>
        <v>0</v>
      </c>
      <c r="E69" s="15">
        <f t="shared" si="3"/>
        <v>0</v>
      </c>
      <c r="F69" s="14">
        <f>SUM(F70:F72)</f>
        <v>0</v>
      </c>
      <c r="G69" s="15">
        <f>SUM(G70:G72)</f>
        <v>0</v>
      </c>
      <c r="H69" s="15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6">
        <f t="shared" si="3"/>
        <v>0</v>
      </c>
      <c r="F70" s="12">
        <v>0</v>
      </c>
      <c r="G70" s="13">
        <v>0</v>
      </c>
      <c r="H70" s="16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6">
        <f t="shared" si="3"/>
        <v>0</v>
      </c>
      <c r="F71" s="12">
        <v>0</v>
      </c>
      <c r="G71" s="13">
        <v>0</v>
      </c>
      <c r="H71" s="16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6">
        <f t="shared" si="3"/>
        <v>0</v>
      </c>
      <c r="F72" s="12">
        <v>0</v>
      </c>
      <c r="G72" s="13">
        <v>0</v>
      </c>
      <c r="H72" s="16">
        <f t="shared" si="4"/>
        <v>0</v>
      </c>
    </row>
    <row r="73" spans="2:8" ht="20.100000000000001" customHeight="1" x14ac:dyDescent="0.2">
      <c r="B73" s="6" t="s">
        <v>77</v>
      </c>
      <c r="C73" s="14">
        <f>SUM(C74:C80)</f>
        <v>0</v>
      </c>
      <c r="D73" s="15">
        <f>SUM(D74:D80)</f>
        <v>0</v>
      </c>
      <c r="E73" s="15">
        <f t="shared" si="3"/>
        <v>0</v>
      </c>
      <c r="F73" s="14">
        <f>SUM(F74:F80)</f>
        <v>0</v>
      </c>
      <c r="G73" s="15">
        <f>SUM(G74:G80)</f>
        <v>0</v>
      </c>
      <c r="H73" s="15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6">
        <f t="shared" si="3"/>
        <v>0</v>
      </c>
      <c r="F74" s="12">
        <v>0</v>
      </c>
      <c r="G74" s="13">
        <v>0</v>
      </c>
      <c r="H74" s="16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6">
        <f t="shared" si="3"/>
        <v>0</v>
      </c>
      <c r="F75" s="12">
        <v>0</v>
      </c>
      <c r="G75" s="13">
        <v>0</v>
      </c>
      <c r="H75" s="16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6">
        <f t="shared" si="3"/>
        <v>0</v>
      </c>
      <c r="F76" s="12">
        <v>0</v>
      </c>
      <c r="G76" s="13">
        <v>0</v>
      </c>
      <c r="H76" s="16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6">
        <f t="shared" si="3"/>
        <v>0</v>
      </c>
      <c r="F77" s="12">
        <v>0</v>
      </c>
      <c r="G77" s="13">
        <v>0</v>
      </c>
      <c r="H77" s="16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6">
        <f t="shared" si="3"/>
        <v>0</v>
      </c>
      <c r="F78" s="12">
        <v>0</v>
      </c>
      <c r="G78" s="13">
        <v>0</v>
      </c>
      <c r="H78" s="16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6">
        <f t="shared" si="3"/>
        <v>0</v>
      </c>
      <c r="F79" s="12">
        <v>0</v>
      </c>
      <c r="G79" s="13">
        <v>0</v>
      </c>
      <c r="H79" s="16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6">
        <v>0</v>
      </c>
      <c r="F80" s="12">
        <v>0</v>
      </c>
      <c r="G80" s="13">
        <v>0</v>
      </c>
      <c r="H80" s="16">
        <f t="shared" si="5"/>
        <v>0</v>
      </c>
    </row>
    <row r="81" spans="2:8" ht="12.75" thickBot="1" x14ac:dyDescent="0.25">
      <c r="B81" s="8" t="s">
        <v>85</v>
      </c>
      <c r="C81" s="20">
        <f>SUM(C73,C69,C61,C57,C47,C27,C37,C17,C9)</f>
        <v>19919362.16</v>
      </c>
      <c r="D81" s="20">
        <f>SUM(D73,D69,D61,D57,D47,D37,D27,D17,D9)</f>
        <v>2584005.0999999996</v>
      </c>
      <c r="E81" s="20">
        <f>C81+D81</f>
        <v>22503367.259999998</v>
      </c>
      <c r="F81" s="20">
        <f>SUM(F73,F69,F61,F57,F47,F37,F17,F27,F9)</f>
        <v>21213304.48</v>
      </c>
      <c r="G81" s="20">
        <f>SUM(G73,G69,G61,G57,G47,G37,G27,G17,G9)</f>
        <v>20944201.870000001</v>
      </c>
      <c r="H81" s="20">
        <f t="shared" si="5"/>
        <v>1290062.7799999975</v>
      </c>
    </row>
    <row r="82" spans="2:8" hidden="1" x14ac:dyDescent="0.2"/>
    <row r="83" spans="2:8" s="21" customFormat="1" hidden="1" x14ac:dyDescent="0.2">
      <c r="B83" s="21" t="s">
        <v>87</v>
      </c>
    </row>
    <row r="84" spans="2:8" s="21" customFormat="1" hidden="1" x14ac:dyDescent="0.2"/>
    <row r="85" spans="2:8" s="23" customFormat="1" hidden="1" x14ac:dyDescent="0.2"/>
    <row r="86" spans="2:8" s="23" customFormat="1" hidden="1" x14ac:dyDescent="0.2">
      <c r="B86" s="24"/>
      <c r="C86" s="24"/>
      <c r="D86" s="24"/>
    </row>
    <row r="87" spans="2:8" s="23" customFormat="1" hidden="1" x14ac:dyDescent="0.2">
      <c r="B87" s="30"/>
      <c r="C87" s="30"/>
      <c r="D87" s="30"/>
    </row>
    <row r="88" spans="2:8" s="23" customFormat="1" hidden="1" x14ac:dyDescent="0.2">
      <c r="B88" s="31"/>
      <c r="C88" s="31"/>
      <c r="D88" s="31"/>
    </row>
    <row r="89" spans="2:8" s="23" customFormat="1" hidden="1" x14ac:dyDescent="0.2"/>
    <row r="90" spans="2:8" s="23" customFormat="1" hidden="1" x14ac:dyDescent="0.2"/>
    <row r="91" spans="2:8" s="21" customFormat="1" hidden="1" x14ac:dyDescent="0.2"/>
    <row r="92" spans="2:8" s="21" customFormat="1" hidden="1" x14ac:dyDescent="0.2"/>
    <row r="93" spans="2:8" s="21" customFormat="1" hidden="1" x14ac:dyDescent="0.2"/>
    <row r="94" spans="2:8" s="21" customFormat="1" x14ac:dyDescent="0.2"/>
    <row r="95" spans="2:8" s="21" customFormat="1" x14ac:dyDescent="0.2">
      <c r="B95" s="25" t="s">
        <v>88</v>
      </c>
      <c r="C95" s="26"/>
      <c r="D95" s="26"/>
      <c r="E95" s="26"/>
      <c r="F95" s="26"/>
      <c r="G95" s="26"/>
    </row>
    <row r="96" spans="2:8" s="21" customFormat="1" x14ac:dyDescent="0.2">
      <c r="B96" s="26"/>
      <c r="C96" s="26"/>
      <c r="D96" s="26"/>
      <c r="E96" s="26"/>
      <c r="F96" s="26"/>
      <c r="G96" s="26"/>
    </row>
    <row r="97" spans="2:7" s="21" customFormat="1" ht="12.75" x14ac:dyDescent="0.2">
      <c r="B97" s="27"/>
      <c r="C97" s="26"/>
      <c r="D97" s="26"/>
      <c r="E97" s="26"/>
      <c r="F97" s="26"/>
      <c r="G97" s="26"/>
    </row>
    <row r="98" spans="2:7" s="21" customFormat="1" ht="12.75" x14ac:dyDescent="0.2">
      <c r="B98" s="27" t="s">
        <v>92</v>
      </c>
      <c r="C98" s="26"/>
      <c r="D98" s="28" t="s">
        <v>93</v>
      </c>
      <c r="E98" s="26"/>
      <c r="F98" s="26"/>
      <c r="G98" s="26"/>
    </row>
    <row r="99" spans="2:7" s="21" customFormat="1" x14ac:dyDescent="0.2">
      <c r="B99" s="26" t="s">
        <v>89</v>
      </c>
      <c r="C99" s="26"/>
      <c r="D99" s="29" t="s">
        <v>90</v>
      </c>
      <c r="E99" s="26"/>
      <c r="F99" s="26"/>
      <c r="G99" s="26"/>
    </row>
    <row r="100" spans="2:7" s="21" customFormat="1" x14ac:dyDescent="0.2">
      <c r="B100" s="26"/>
      <c r="C100" s="26"/>
      <c r="D100" s="26"/>
      <c r="E100" s="26"/>
      <c r="F100" s="26"/>
      <c r="G100" s="26"/>
    </row>
    <row r="101" spans="2:7" s="21" customFormat="1" x14ac:dyDescent="0.2"/>
    <row r="102" spans="2:7" s="21" customFormat="1" x14ac:dyDescent="0.2"/>
    <row r="103" spans="2:7" s="21" customFormat="1" x14ac:dyDescent="0.2"/>
    <row r="104" spans="2:7" s="21" customFormat="1" x14ac:dyDescent="0.2"/>
    <row r="105" spans="2:7" s="21" customFormat="1" x14ac:dyDescent="0.2"/>
    <row r="106" spans="2:7" s="21" customFormat="1" x14ac:dyDescent="0.2"/>
    <row r="107" spans="2:7" s="21" customFormat="1" x14ac:dyDescent="0.2"/>
    <row r="108" spans="2:7" s="21" customFormat="1" x14ac:dyDescent="0.2"/>
    <row r="109" spans="2:7" s="21" customFormat="1" x14ac:dyDescent="0.2"/>
    <row r="110" spans="2:7" s="21" customFormat="1" x14ac:dyDescent="0.2"/>
    <row r="111" spans="2:7" s="21" customFormat="1" x14ac:dyDescent="0.2"/>
    <row r="112" spans="2:7" s="21" customFormat="1" x14ac:dyDescent="0.2"/>
    <row r="113" s="21" customFormat="1" x14ac:dyDescent="0.2"/>
    <row r="114" s="21" customFormat="1" x14ac:dyDescent="0.2"/>
    <row r="115" s="21" customFormat="1" x14ac:dyDescent="0.2"/>
    <row r="116" s="21" customFormat="1" x14ac:dyDescent="0.2"/>
    <row r="117" s="21" customFormat="1" x14ac:dyDescent="0.2"/>
    <row r="118" s="21" customFormat="1" x14ac:dyDescent="0.2"/>
    <row r="119" s="21" customFormat="1" x14ac:dyDescent="0.2"/>
    <row r="120" s="21" customFormat="1" x14ac:dyDescent="0.2"/>
    <row r="121" s="21" customFormat="1" x14ac:dyDescent="0.2"/>
    <row r="122" s="21" customFormat="1" x14ac:dyDescent="0.2"/>
    <row r="123" s="21" customFormat="1" x14ac:dyDescent="0.2"/>
    <row r="124" s="21" customFormat="1" x14ac:dyDescent="0.2"/>
    <row r="125" s="21" customFormat="1" x14ac:dyDescent="0.2"/>
    <row r="126" s="21" customFormat="1" x14ac:dyDescent="0.2"/>
    <row r="127" s="21" customFormat="1" x14ac:dyDescent="0.2"/>
    <row r="128" s="21" customFormat="1" x14ac:dyDescent="0.2"/>
    <row r="129" s="21" customFormat="1" x14ac:dyDescent="0.2"/>
    <row r="130" s="21" customFormat="1" x14ac:dyDescent="0.2"/>
    <row r="131" s="21" customFormat="1" x14ac:dyDescent="0.2"/>
    <row r="132" s="21" customFormat="1" x14ac:dyDescent="0.2"/>
    <row r="133" s="21" customFormat="1" x14ac:dyDescent="0.2"/>
    <row r="134" s="21" customFormat="1" x14ac:dyDescent="0.2"/>
    <row r="135" s="21" customFormat="1" x14ac:dyDescent="0.2"/>
    <row r="136" s="21" customFormat="1" x14ac:dyDescent="0.2"/>
    <row r="137" s="21" customFormat="1" x14ac:dyDescent="0.2"/>
    <row r="138" s="21" customFormat="1" x14ac:dyDescent="0.2"/>
    <row r="139" s="21" customFormat="1" x14ac:dyDescent="0.2"/>
    <row r="140" s="21" customFormat="1" x14ac:dyDescent="0.2"/>
    <row r="141" s="21" customFormat="1" x14ac:dyDescent="0.2"/>
    <row r="142" s="21" customFormat="1" x14ac:dyDescent="0.2"/>
    <row r="143" s="21" customFormat="1" x14ac:dyDescent="0.2"/>
    <row r="144" s="21" customFormat="1" x14ac:dyDescent="0.2"/>
    <row r="145" s="21" customFormat="1" x14ac:dyDescent="0.2"/>
    <row r="146" s="21" customFormat="1" x14ac:dyDescent="0.2"/>
    <row r="147" s="21" customFormat="1" x14ac:dyDescent="0.2"/>
    <row r="148" s="21" customFormat="1" x14ac:dyDescent="0.2"/>
    <row r="149" s="21" customFormat="1" x14ac:dyDescent="0.2"/>
    <row r="150" s="21" customFormat="1" x14ac:dyDescent="0.2"/>
    <row r="151" s="21" customFormat="1" x14ac:dyDescent="0.2"/>
    <row r="152" s="21" customFormat="1" x14ac:dyDescent="0.2"/>
    <row r="153" s="21" customFormat="1" x14ac:dyDescent="0.2"/>
    <row r="154" s="21" customFormat="1" x14ac:dyDescent="0.2"/>
    <row r="155" s="21" customFormat="1" x14ac:dyDescent="0.2"/>
    <row r="156" s="21" customFormat="1" x14ac:dyDescent="0.2"/>
    <row r="157" s="21" customFormat="1" x14ac:dyDescent="0.2"/>
    <row r="158" s="21" customFormat="1" x14ac:dyDescent="0.2"/>
    <row r="159" s="21" customFormat="1" x14ac:dyDescent="0.2"/>
    <row r="160" s="21" customFormat="1" x14ac:dyDescent="0.2"/>
    <row r="161" s="21" customFormat="1" x14ac:dyDescent="0.2"/>
    <row r="162" s="21" customFormat="1" x14ac:dyDescent="0.2"/>
    <row r="163" s="21" customFormat="1" x14ac:dyDescent="0.2"/>
    <row r="164" s="21" customFormat="1" x14ac:dyDescent="0.2"/>
    <row r="165" s="21" customFormat="1" x14ac:dyDescent="0.2"/>
    <row r="166" s="21" customFormat="1" x14ac:dyDescent="0.2"/>
    <row r="167" s="21" customFormat="1" x14ac:dyDescent="0.2"/>
    <row r="168" s="21" customFormat="1" x14ac:dyDescent="0.2"/>
    <row r="169" s="21" customFormat="1" x14ac:dyDescent="0.2"/>
    <row r="170" s="21" customFormat="1" x14ac:dyDescent="0.2"/>
    <row r="171" s="21" customFormat="1" x14ac:dyDescent="0.2"/>
    <row r="172" s="21" customFormat="1" x14ac:dyDescent="0.2"/>
    <row r="173" s="21" customFormat="1" x14ac:dyDescent="0.2"/>
    <row r="174" s="21" customFormat="1" x14ac:dyDescent="0.2"/>
    <row r="175" s="21" customFormat="1" x14ac:dyDescent="0.2"/>
    <row r="176" s="21" customFormat="1" x14ac:dyDescent="0.2"/>
    <row r="177" s="21" customFormat="1" x14ac:dyDescent="0.2"/>
    <row r="178" s="21" customFormat="1" x14ac:dyDescent="0.2"/>
    <row r="179" s="21" customFormat="1" x14ac:dyDescent="0.2"/>
    <row r="180" s="21" customFormat="1" x14ac:dyDescent="0.2"/>
    <row r="181" s="21" customFormat="1" x14ac:dyDescent="0.2"/>
    <row r="182" s="21" customFormat="1" x14ac:dyDescent="0.2"/>
    <row r="183" s="21" customFormat="1" x14ac:dyDescent="0.2"/>
    <row r="184" s="21" customFormat="1" x14ac:dyDescent="0.2"/>
    <row r="185" s="21" customFormat="1" x14ac:dyDescent="0.2"/>
    <row r="186" s="21" customFormat="1" x14ac:dyDescent="0.2"/>
    <row r="187" s="21" customFormat="1" x14ac:dyDescent="0.2"/>
    <row r="188" s="21" customFormat="1" x14ac:dyDescent="0.2"/>
    <row r="189" s="21" customFormat="1" x14ac:dyDescent="0.2"/>
    <row r="190" s="21" customFormat="1" x14ac:dyDescent="0.2"/>
    <row r="191" s="21" customFormat="1" x14ac:dyDescent="0.2"/>
    <row r="192" s="21" customFormat="1" x14ac:dyDescent="0.2"/>
    <row r="193" s="21" customFormat="1" x14ac:dyDescent="0.2"/>
    <row r="194" s="21" customFormat="1" x14ac:dyDescent="0.2"/>
    <row r="195" s="21" customFormat="1" x14ac:dyDescent="0.2"/>
    <row r="196" s="21" customFormat="1" x14ac:dyDescent="0.2"/>
    <row r="197" s="21" customFormat="1" x14ac:dyDescent="0.2"/>
    <row r="198" s="21" customFormat="1" x14ac:dyDescent="0.2"/>
    <row r="199" s="21" customFormat="1" x14ac:dyDescent="0.2"/>
    <row r="200" s="21" customFormat="1" x14ac:dyDescent="0.2"/>
    <row r="201" s="21" customFormat="1" x14ac:dyDescent="0.2"/>
    <row r="202" s="21" customFormat="1" x14ac:dyDescent="0.2"/>
    <row r="203" s="21" customFormat="1" x14ac:dyDescent="0.2"/>
    <row r="204" s="21" customFormat="1" x14ac:dyDescent="0.2"/>
    <row r="205" s="21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9">
    <mergeCell ref="B87:D87"/>
    <mergeCell ref="B88:D88"/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PC03</cp:lastModifiedBy>
  <cp:lastPrinted>2025-01-24T18:45:04Z</cp:lastPrinted>
  <dcterms:created xsi:type="dcterms:W3CDTF">2019-12-04T16:22:52Z</dcterms:created>
  <dcterms:modified xsi:type="dcterms:W3CDTF">2025-01-24T18:53:54Z</dcterms:modified>
</cp:coreProperties>
</file>